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788" activeTab="5"/>
  </bookViews>
  <sheets>
    <sheet name="1st 6 Weeks" sheetId="1" r:id="rId1"/>
    <sheet name="2nd 6 Weeks" sheetId="2" r:id="rId2"/>
    <sheet name="3rd 6 Weeks" sheetId="3" r:id="rId3"/>
    <sheet name="4th 6 Weeks" sheetId="4" r:id="rId4"/>
    <sheet name="5th 6 Weeks" sheetId="5" r:id="rId5"/>
    <sheet name="6th 6 Weeks" sheetId="6" r:id="rId6"/>
    <sheet name="Local YAG" sheetId="7" r:id="rId7"/>
  </sheets>
  <definedNames/>
  <calcPr fullCalcOnLoad="1"/>
</workbook>
</file>

<file path=xl/sharedStrings.xml><?xml version="1.0" encoding="utf-8"?>
<sst xmlns="http://schemas.openxmlformats.org/spreadsheetml/2006/main" count="138" uniqueCount="54">
  <si>
    <t>Grade Level/Course</t>
  </si>
  <si>
    <t>Unit Number/Title</t>
  </si>
  <si>
    <t>Balance</t>
  </si>
  <si>
    <t>First Semester</t>
  </si>
  <si>
    <t>Second Semester</t>
  </si>
  <si>
    <t>1st Six Weeks</t>
  </si>
  <si>
    <t># of Days</t>
  </si>
  <si>
    <t>4th Six Weeks</t>
  </si>
  <si>
    <t>2nd Six Weeks</t>
  </si>
  <si>
    <t>5th Six Weeks</t>
  </si>
  <si>
    <t>3rd Six Weeks</t>
  </si>
  <si>
    <t>6th Six Weeks</t>
  </si>
  <si>
    <t>Start</t>
  </si>
  <si>
    <t>End</t>
  </si>
  <si>
    <t>Instructional Days Available</t>
  </si>
  <si>
    <t xml:space="preserve">Non Instructional Days </t>
  </si>
  <si>
    <t>Total Calendar Days Available</t>
  </si>
  <si>
    <t>1st  Six Weeks Start Date (M/D/Y)</t>
  </si>
  <si>
    <t>1st Six Weeks  End Date  (M/D/Y)</t>
  </si>
  <si>
    <t>2nd Six Weeks Start Date (M/D/Y)</t>
  </si>
  <si>
    <t>2nd Six Weeks  End Date  (M/D/Y)</t>
  </si>
  <si>
    <t>3rd Six Weeks Start Date (M/D/Y)</t>
  </si>
  <si>
    <t>3rd Six Weeks  End Date  (M/D/Y)</t>
  </si>
  <si>
    <t>4th Six Weeks Start Date (M/D/Y)</t>
  </si>
  <si>
    <t>4th Six Weeks  End Date  (M/D/Y)</t>
  </si>
  <si>
    <t>5th Six Weeks Start Date (M/D/Y)</t>
  </si>
  <si>
    <t>5th Six Weeks  End Date  (M/D/Y)</t>
  </si>
  <si>
    <t>6th Six Weeks Start Date (M/D/Y)</t>
  </si>
  <si>
    <t>6th Six Weeks  End Date  (M/D/Y)</t>
  </si>
  <si>
    <t>Days Needed</t>
  </si>
  <si>
    <t>Days Available</t>
  </si>
  <si>
    <t>Total Days Needed in Semester</t>
  </si>
  <si>
    <t>Total Days Available in Semester</t>
  </si>
  <si>
    <t>Semester Balance</t>
  </si>
  <si>
    <t>Total Days Needed in School Year</t>
  </si>
  <si>
    <t>Total Days Available in School Year</t>
  </si>
  <si>
    <t>School Year Balance</t>
  </si>
  <si>
    <t>© Region 8 Education Service Center</t>
  </si>
  <si>
    <t xml:space="preserve">All Rights Reserved.  Reproducing In Any Form In Whole or In Part Without Prior Permission Violates Federal Copyright Law. </t>
  </si>
  <si>
    <t>Days in the Unit</t>
  </si>
  <si>
    <t>Total Days in the Units</t>
  </si>
  <si>
    <t>10 - Making Connections</t>
  </si>
  <si>
    <t>7/Math</t>
  </si>
  <si>
    <t>1 - Number &amp; Operations</t>
  </si>
  <si>
    <t>2 - One-Variable Equations &amp; Inequalities</t>
  </si>
  <si>
    <t>3 - Proportional Reasoning with Ratios &amp; Rates</t>
  </si>
  <si>
    <t>4 - Graphs &amp; Two-Variable Equations</t>
  </si>
  <si>
    <t>5 - Similarity</t>
  </si>
  <si>
    <t>6 - Probability</t>
  </si>
  <si>
    <t>7 - Circles &amp; Composite Figures</t>
  </si>
  <si>
    <t>8 - Volume &amp; Surface Area Figures</t>
  </si>
  <si>
    <t>9 - Data Representations</t>
  </si>
  <si>
    <t>11 - Essential Understandings of Algebra</t>
  </si>
  <si>
    <t>12 - Essential Understandings of Geometry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</si>
</sst>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9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56"/>
      <name val="Calibri"/>
      <family val="0"/>
    </font>
    <font>
      <b/>
      <sz val="14"/>
      <color indexed="10"/>
      <name val="Calibri"/>
      <family val="0"/>
    </font>
    <font>
      <b/>
      <sz val="14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E29804"/>
      <name val="Calibri"/>
      <family val="2"/>
    </font>
    <font>
      <sz val="9"/>
      <color theme="1"/>
      <name val="Verdana"/>
      <family val="2"/>
    </font>
    <font>
      <i/>
      <sz val="8"/>
      <color theme="1"/>
      <name val="Verdana"/>
      <family val="2"/>
    </font>
    <font>
      <i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0" fontId="26" fillId="33" borderId="1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4" borderId="0" xfId="0" applyNumberForma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4" fontId="0" fillId="35" borderId="0" xfId="0" applyNumberFormat="1" applyFill="1" applyBorder="1" applyAlignment="1">
      <alignment/>
    </xf>
    <xf numFmtId="0" fontId="43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14" fontId="0" fillId="37" borderId="12" xfId="0" applyNumberFormat="1" applyFill="1" applyBorder="1" applyAlignment="1">
      <alignment/>
    </xf>
    <xf numFmtId="1" fontId="0" fillId="37" borderId="12" xfId="0" applyNumberForma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1" fontId="0" fillId="37" borderId="11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35" borderId="15" xfId="0" applyFont="1" applyFill="1" applyBorder="1" applyAlignment="1">
      <alignment/>
    </xf>
    <xf numFmtId="1" fontId="0" fillId="35" borderId="0" xfId="0" applyNumberFormat="1" applyFill="1" applyBorder="1" applyAlignment="1">
      <alignment/>
    </xf>
    <xf numFmtId="0" fontId="43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41" fillId="35" borderId="0" xfId="0" applyFont="1" applyFill="1" applyBorder="1" applyAlignment="1">
      <alignment horizontal="right"/>
    </xf>
    <xf numFmtId="0" fontId="0" fillId="36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26" fillId="33" borderId="20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41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4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1" fontId="0" fillId="0" borderId="21" xfId="0" applyNumberFormat="1" applyBorder="1" applyAlignment="1">
      <alignment/>
    </xf>
    <xf numFmtId="0" fontId="41" fillId="0" borderId="18" xfId="0" applyFont="1" applyBorder="1" applyAlignment="1">
      <alignment/>
    </xf>
    <xf numFmtId="0" fontId="41" fillId="0" borderId="22" xfId="0" applyFont="1" applyBorder="1" applyAlignment="1">
      <alignment/>
    </xf>
    <xf numFmtId="0" fontId="44" fillId="0" borderId="0" xfId="0" applyFont="1" applyAlignment="1">
      <alignment/>
    </xf>
    <xf numFmtId="0" fontId="43" fillId="35" borderId="0" xfId="0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43" fillId="35" borderId="0" xfId="0" applyFont="1" applyFill="1" applyBorder="1" applyAlignment="1">
      <alignment horizontal="right"/>
    </xf>
    <xf numFmtId="0" fontId="0" fillId="37" borderId="25" xfId="0" applyFill="1" applyBorder="1" applyAlignment="1">
      <alignment/>
    </xf>
    <xf numFmtId="0" fontId="0" fillId="0" borderId="26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5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123825</xdr:rowOff>
    </xdr:from>
    <xdr:to>
      <xdr:col>5</xdr:col>
      <xdr:colOff>866775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314325"/>
          <a:ext cx="3181350" cy="115252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58025" y="400050"/>
          <a:ext cx="2857500" cy="923925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314325</xdr:colOff>
      <xdr:row>8</xdr:row>
      <xdr:rowOff>76200</xdr:rowOff>
    </xdr:from>
    <xdr:to>
      <xdr:col>11</xdr:col>
      <xdr:colOff>609600</xdr:colOff>
      <xdr:row>12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58025" y="1543050"/>
          <a:ext cx="2857500" cy="90487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67550" y="271462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323850</xdr:colOff>
      <xdr:row>8</xdr:row>
      <xdr:rowOff>95250</xdr:rowOff>
    </xdr:from>
    <xdr:to>
      <xdr:col>11</xdr:col>
      <xdr:colOff>609600</xdr:colOff>
      <xdr:row>12</xdr:row>
      <xdr:rowOff>47625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7067550" y="1581150"/>
          <a:ext cx="2847975" cy="8858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295275</xdr:colOff>
      <xdr:row>8</xdr:row>
      <xdr:rowOff>66675</xdr:rowOff>
    </xdr:from>
    <xdr:to>
      <xdr:col>11</xdr:col>
      <xdr:colOff>609600</xdr:colOff>
      <xdr:row>12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038975" y="1552575"/>
          <a:ext cx="2876550" cy="90487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323850</xdr:colOff>
      <xdr:row>8</xdr:row>
      <xdr:rowOff>57150</xdr:rowOff>
    </xdr:from>
    <xdr:to>
      <xdr:col>11</xdr:col>
      <xdr:colOff>609600</xdr:colOff>
      <xdr:row>12</xdr:row>
      <xdr:rowOff>19050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7067550" y="1543050"/>
          <a:ext cx="2847975" cy="895350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314325</xdr:colOff>
      <xdr:row>8</xdr:row>
      <xdr:rowOff>104775</xdr:rowOff>
    </xdr:from>
    <xdr:to>
      <xdr:col>11</xdr:col>
      <xdr:colOff>609600</xdr:colOff>
      <xdr:row>12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058025" y="1590675"/>
          <a:ext cx="2857500" cy="895350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323850</xdr:colOff>
      <xdr:row>8</xdr:row>
      <xdr:rowOff>95250</xdr:rowOff>
    </xdr:from>
    <xdr:to>
      <xdr:col>11</xdr:col>
      <xdr:colOff>609600</xdr:colOff>
      <xdr:row>12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067550" y="1581150"/>
          <a:ext cx="2847975" cy="8858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zoomScale="142" zoomScaleNormal="142" zoomScalePageLayoutView="0" workbookViewId="0" topLeftCell="A1">
      <selection activeCell="H14" sqref="H14"/>
    </sheetView>
  </sheetViews>
  <sheetFormatPr defaultColWidth="9.140625" defaultRowHeight="15"/>
  <cols>
    <col min="2" max="5" width="9.140625" style="0" customWidth="1"/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4.25">
      <c r="B3" s="38"/>
      <c r="C3" s="15"/>
      <c r="D3" s="15"/>
      <c r="E3" s="15"/>
      <c r="F3" s="14"/>
      <c r="G3" s="19" t="s">
        <v>0</v>
      </c>
      <c r="H3" s="32" t="s">
        <v>42</v>
      </c>
      <c r="I3" s="15"/>
      <c r="J3" s="15"/>
      <c r="K3" s="15"/>
      <c r="L3" s="39"/>
    </row>
    <row r="4" spans="2:12" ht="14.25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17</v>
      </c>
      <c r="G5" s="72"/>
      <c r="H5" s="21">
        <v>44431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18</v>
      </c>
      <c r="G6" s="72"/>
      <c r="H6" s="21">
        <v>44470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30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25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43</v>
      </c>
      <c r="G12" s="24"/>
      <c r="H12" s="32">
        <v>9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44</v>
      </c>
      <c r="G13" s="24"/>
      <c r="H13" s="32">
        <v>16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25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0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  <row r="25" ht="18">
      <c r="C25" s="66"/>
    </row>
  </sheetData>
  <sheetProtection/>
  <mergeCells count="4">
    <mergeCell ref="F5:G5"/>
    <mergeCell ref="F6:G6"/>
    <mergeCell ref="F10:G10"/>
    <mergeCell ref="F9:G9"/>
  </mergeCells>
  <conditionalFormatting sqref="H20:J20">
    <cfRule type="cellIs" priority="7" dxfId="43" operator="lessThan">
      <formula>-2</formula>
    </cfRule>
    <cfRule type="cellIs" priority="8" dxfId="44" operator="lessThan">
      <formula>0</formula>
    </cfRule>
    <cfRule type="cellIs" priority="9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4" dxfId="47" operator="lessThan">
      <formula>0</formula>
    </cfRule>
    <cfRule type="cellIs" priority="5" dxfId="47" operator="lessThan">
      <formula>0</formula>
    </cfRule>
    <cfRule type="cellIs" priority="6" dxfId="48" operator="lessThan">
      <formula>0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4"/>
  <sheetViews>
    <sheetView zoomScale="136" zoomScaleNormal="136" zoomScalePageLayoutView="0" workbookViewId="0" topLeftCell="A1">
      <selection activeCell="H14" sqref="H14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7/Math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19</v>
      </c>
      <c r="G5" s="72"/>
      <c r="H5" s="21">
        <v>44473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20</v>
      </c>
      <c r="G6" s="72"/>
      <c r="H6" s="21">
        <v>44512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30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25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45</v>
      </c>
      <c r="G12" s="24"/>
      <c r="H12" s="32">
        <v>11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46</v>
      </c>
      <c r="G13" s="24"/>
      <c r="H13" s="32">
        <v>14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25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0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5:G5"/>
    <mergeCell ref="F6:G6"/>
    <mergeCell ref="F9:G9"/>
    <mergeCell ref="F10:G10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="118" zoomScaleNormal="118" zoomScalePageLayoutView="0" workbookViewId="0" topLeftCell="A1">
      <selection activeCell="E40" sqref="E40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7/Math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21</v>
      </c>
      <c r="G5" s="72"/>
      <c r="H5" s="21">
        <v>44515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22</v>
      </c>
      <c r="G6" s="72"/>
      <c r="H6" s="21">
        <v>44575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35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30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47</v>
      </c>
      <c r="G12" s="24"/>
      <c r="H12" s="32">
        <v>12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48</v>
      </c>
      <c r="G13" s="24"/>
      <c r="H13" s="32">
        <v>13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30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5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9:G9"/>
    <mergeCell ref="F10:G10"/>
    <mergeCell ref="F5:G5"/>
    <mergeCell ref="F6:G6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4"/>
  <sheetViews>
    <sheetView zoomScale="112" zoomScaleNormal="112" workbookViewId="0" topLeftCell="A1">
      <selection activeCell="G13" sqref="G13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7/Math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23</v>
      </c>
      <c r="G5" s="72"/>
      <c r="H5" s="21">
        <v>44586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24</v>
      </c>
      <c r="G6" s="72"/>
      <c r="H6" s="21">
        <v>44617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29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6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23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49</v>
      </c>
      <c r="G12" s="24"/>
      <c r="H12" s="32">
        <v>13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50</v>
      </c>
      <c r="G13" s="24"/>
      <c r="H13" s="32">
        <v>12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23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-2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9:G9"/>
    <mergeCell ref="F10:G10"/>
    <mergeCell ref="F5:G5"/>
    <mergeCell ref="F6:G6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4"/>
  <sheetViews>
    <sheetView zoomScale="154" zoomScaleNormal="154" zoomScalePageLayoutView="0" workbookViewId="0" topLeftCell="A4">
      <selection activeCell="F27" sqref="F27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7/Math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25</v>
      </c>
      <c r="G5" s="72"/>
      <c r="H5" s="21">
        <v>44620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26</v>
      </c>
      <c r="G6" s="72"/>
      <c r="H6" s="21">
        <v>44670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29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24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51</v>
      </c>
      <c r="G12" s="24"/>
      <c r="H12" s="32">
        <v>15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41</v>
      </c>
      <c r="G13" s="24"/>
      <c r="H13" s="32">
        <v>10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24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-1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9:G9"/>
    <mergeCell ref="F10:G10"/>
    <mergeCell ref="F5:G5"/>
    <mergeCell ref="F6:G6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4"/>
  <sheetViews>
    <sheetView tabSelected="1" zoomScale="136" zoomScaleNormal="136" zoomScalePageLayoutView="0" workbookViewId="0" topLeftCell="A1">
      <selection activeCell="F17" sqref="F17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7/Math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27</v>
      </c>
      <c r="G5" s="72"/>
      <c r="H5" s="21">
        <v>44671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28</v>
      </c>
      <c r="G6" s="72"/>
      <c r="H6" s="21">
        <v>44712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28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23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52</v>
      </c>
      <c r="G12" s="24"/>
      <c r="H12" s="32">
        <v>13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53</v>
      </c>
      <c r="G13" s="24"/>
      <c r="H13" s="32">
        <v>12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23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-2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9:G9"/>
    <mergeCell ref="F10:G10"/>
    <mergeCell ref="F5:G5"/>
    <mergeCell ref="F6:G6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="172" zoomScaleNormal="172" zoomScalePageLayoutView="60" workbookViewId="0" topLeftCell="A1">
      <selection activeCell="A23" sqref="A23"/>
    </sheetView>
  </sheetViews>
  <sheetFormatPr defaultColWidth="9.140625" defaultRowHeight="15"/>
  <cols>
    <col min="1" max="1" width="9.140625" style="0" customWidth="1"/>
    <col min="2" max="2" width="8.57421875" style="0" customWidth="1"/>
    <col min="3" max="3" width="13.00390625" style="0" customWidth="1"/>
    <col min="4" max="4" width="12.421875" style="0" customWidth="1"/>
    <col min="5" max="5" width="9.7109375" style="0" customWidth="1"/>
    <col min="6" max="6" width="8.28125" style="0" customWidth="1"/>
    <col min="7" max="7" width="0.5625" style="0" customWidth="1"/>
    <col min="9" max="9" width="8.57421875" style="0" customWidth="1"/>
    <col min="10" max="10" width="12.28125" style="0" customWidth="1"/>
    <col min="11" max="11" width="11.8515625" style="0" customWidth="1"/>
    <col min="13" max="13" width="8.57421875" style="0" customWidth="1"/>
  </cols>
  <sheetData>
    <row r="1" spans="1:13" ht="15" thickTop="1">
      <c r="A1" s="44" t="str">
        <f>'1st 6 Weeks'!G3</f>
        <v>Grade Level/Course</v>
      </c>
      <c r="B1" s="45"/>
      <c r="C1" s="45"/>
      <c r="D1" s="45"/>
      <c r="E1" s="46" t="str">
        <f>'1st 6 Weeks'!H3</f>
        <v>7/Math</v>
      </c>
      <c r="F1" s="45"/>
      <c r="G1" s="73"/>
      <c r="H1" s="47"/>
      <c r="I1" s="45"/>
      <c r="J1" s="45"/>
      <c r="K1" s="45"/>
      <c r="L1" s="45"/>
      <c r="M1" s="48"/>
    </row>
    <row r="2" spans="1:13" ht="14.25">
      <c r="A2" s="49" t="s">
        <v>3</v>
      </c>
      <c r="B2" s="3"/>
      <c r="C2" s="13" t="s">
        <v>12</v>
      </c>
      <c r="D2" s="13" t="s">
        <v>13</v>
      </c>
      <c r="E2" s="3"/>
      <c r="F2" s="3"/>
      <c r="G2" s="74"/>
      <c r="H2" s="2" t="s">
        <v>4</v>
      </c>
      <c r="I2" s="3"/>
      <c r="J2" s="13" t="s">
        <v>12</v>
      </c>
      <c r="K2" s="13" t="s">
        <v>13</v>
      </c>
      <c r="L2" s="3"/>
      <c r="M2" s="50"/>
    </row>
    <row r="3" spans="1:13" ht="14.25">
      <c r="A3" s="51" t="s">
        <v>5</v>
      </c>
      <c r="B3" s="5"/>
      <c r="C3" s="12">
        <f>'1st 6 Weeks'!H5</f>
        <v>44431</v>
      </c>
      <c r="D3" s="12">
        <f>'1st 6 Weeks'!H6</f>
        <v>44470</v>
      </c>
      <c r="E3" s="11"/>
      <c r="F3" s="6" t="s">
        <v>6</v>
      </c>
      <c r="G3" s="74"/>
      <c r="H3" s="4" t="s">
        <v>7</v>
      </c>
      <c r="I3" s="5"/>
      <c r="J3" s="11">
        <f>'4th 6 Weeks'!H5</f>
        <v>44586</v>
      </c>
      <c r="K3" s="11">
        <f>'4th 6 Weeks'!H6</f>
        <v>44617</v>
      </c>
      <c r="L3" s="5"/>
      <c r="M3" s="52" t="s">
        <v>6</v>
      </c>
    </row>
    <row r="4" spans="1:13" ht="14.25">
      <c r="A4" s="53" t="str">
        <f>'1st 6 Weeks'!F12</f>
        <v>1 - Number &amp; Operations</v>
      </c>
      <c r="B4" s="8"/>
      <c r="C4" s="8"/>
      <c r="D4" s="8"/>
      <c r="E4" s="8"/>
      <c r="F4" s="8">
        <f>'1st 6 Weeks'!H12</f>
        <v>9</v>
      </c>
      <c r="G4" s="74"/>
      <c r="H4" s="7" t="str">
        <f>'4th 6 Weeks'!F12</f>
        <v>7 - Circles &amp; Composite Figures</v>
      </c>
      <c r="I4" s="8"/>
      <c r="J4" s="8"/>
      <c r="K4" s="8"/>
      <c r="L4" s="8"/>
      <c r="M4" s="54">
        <f>'4th 6 Weeks'!H12</f>
        <v>13</v>
      </c>
    </row>
    <row r="5" spans="1:13" ht="14.25">
      <c r="A5" s="53" t="str">
        <f>'1st 6 Weeks'!F13</f>
        <v>2 - One-Variable Equations &amp; Inequalities</v>
      </c>
      <c r="B5" s="8"/>
      <c r="C5" s="8"/>
      <c r="D5" s="8"/>
      <c r="E5" s="8"/>
      <c r="F5" s="8">
        <f>'1st 6 Weeks'!H13</f>
        <v>16</v>
      </c>
      <c r="G5" s="74"/>
      <c r="H5" s="7" t="str">
        <f>'4th 6 Weeks'!F13</f>
        <v>8 - Volume &amp; Surface Area Figures</v>
      </c>
      <c r="I5" s="8"/>
      <c r="J5" s="8"/>
      <c r="K5" s="8"/>
      <c r="L5" s="8"/>
      <c r="M5" s="54">
        <f>'4th 6 Weeks'!H13</f>
        <v>12</v>
      </c>
    </row>
    <row r="6" spans="1:13" ht="14.25">
      <c r="A6" s="53">
        <f>'1st 6 Weeks'!F14</f>
        <v>0</v>
      </c>
      <c r="B6" s="8"/>
      <c r="C6" s="8"/>
      <c r="D6" s="71"/>
      <c r="E6" s="8"/>
      <c r="F6" s="8">
        <v>13</v>
      </c>
      <c r="G6" s="74"/>
      <c r="H6" s="7">
        <f>'4th 6 Weeks'!F14</f>
        <v>0</v>
      </c>
      <c r="I6" s="8"/>
      <c r="J6" s="8"/>
      <c r="K6" s="8"/>
      <c r="L6" s="8"/>
      <c r="M6" s="54">
        <f>'4th 6 Weeks'!H14</f>
        <v>0</v>
      </c>
    </row>
    <row r="7" spans="1:13" ht="14.25">
      <c r="A7" s="53">
        <f>'1st 6 Weeks'!F15</f>
        <v>0</v>
      </c>
      <c r="B7" s="8"/>
      <c r="C7" s="8"/>
      <c r="D7" s="8"/>
      <c r="E7" s="8"/>
      <c r="F7" s="8"/>
      <c r="G7" s="74"/>
      <c r="H7" s="7">
        <f>'4th 6 Weeks'!F15</f>
        <v>0</v>
      </c>
      <c r="I7" s="8"/>
      <c r="J7" s="8"/>
      <c r="K7" s="8"/>
      <c r="L7" s="8"/>
      <c r="M7" s="54">
        <f>'4th 6 Weeks'!H15</f>
        <v>0</v>
      </c>
    </row>
    <row r="8" spans="1:13" ht="14.25">
      <c r="A8" s="53">
        <f>'1st 6 Weeks'!F16</f>
        <v>0</v>
      </c>
      <c r="B8" s="8"/>
      <c r="C8" s="8"/>
      <c r="D8" s="8"/>
      <c r="E8" s="8"/>
      <c r="F8" s="8">
        <f>'1st 6 Weeks'!H16</f>
        <v>0</v>
      </c>
      <c r="G8" s="74"/>
      <c r="H8" s="7">
        <f>'4th 6 Weeks'!F16</f>
        <v>0</v>
      </c>
      <c r="I8" s="8"/>
      <c r="J8" s="8"/>
      <c r="K8" s="8"/>
      <c r="L8" s="8"/>
      <c r="M8" s="54">
        <f>'4th 6 Weeks'!H16</f>
        <v>0</v>
      </c>
    </row>
    <row r="9" spans="1:13" ht="14.25">
      <c r="A9" s="53"/>
      <c r="B9" s="8"/>
      <c r="C9" s="8"/>
      <c r="D9" s="9"/>
      <c r="E9" s="9" t="s">
        <v>29</v>
      </c>
      <c r="F9" s="8">
        <f>SUM(F4:F8)</f>
        <v>38</v>
      </c>
      <c r="G9" s="74"/>
      <c r="H9" s="7"/>
      <c r="I9" s="8"/>
      <c r="J9" s="8"/>
      <c r="K9" s="10"/>
      <c r="L9" s="9" t="s">
        <v>29</v>
      </c>
      <c r="M9" s="54">
        <f>SUM(M4:M8)</f>
        <v>25</v>
      </c>
    </row>
    <row r="10" spans="1:13" ht="14.25">
      <c r="A10" s="53"/>
      <c r="B10" s="8"/>
      <c r="C10" s="8"/>
      <c r="D10" s="9"/>
      <c r="E10" s="9" t="s">
        <v>30</v>
      </c>
      <c r="F10" s="59">
        <f>'1st 6 Weeks'!H10</f>
        <v>25</v>
      </c>
      <c r="G10" s="74"/>
      <c r="H10" s="7"/>
      <c r="I10" s="8"/>
      <c r="J10" s="8"/>
      <c r="K10" s="10"/>
      <c r="L10" s="9" t="s">
        <v>30</v>
      </c>
      <c r="M10" s="54">
        <f>'4th 6 Weeks'!H10</f>
        <v>23</v>
      </c>
    </row>
    <row r="11" spans="1:13" ht="14.25">
      <c r="A11" s="53"/>
      <c r="B11" s="8"/>
      <c r="C11" s="8"/>
      <c r="D11" s="9"/>
      <c r="E11" s="9" t="s">
        <v>2</v>
      </c>
      <c r="F11" s="59">
        <f>F10-F9</f>
        <v>-13</v>
      </c>
      <c r="G11" s="74"/>
      <c r="H11" s="7"/>
      <c r="I11" s="8"/>
      <c r="J11" s="8"/>
      <c r="K11" s="10"/>
      <c r="L11" s="9" t="s">
        <v>2</v>
      </c>
      <c r="M11" s="59">
        <f>M10-M9</f>
        <v>-2</v>
      </c>
    </row>
    <row r="12" spans="1:13" ht="14.25">
      <c r="A12" s="51" t="s">
        <v>8</v>
      </c>
      <c r="B12" s="5"/>
      <c r="C12" s="11">
        <f>'2nd 6 Weeks'!H5</f>
        <v>44473</v>
      </c>
      <c r="D12" s="11">
        <f>'2nd 6 Weeks'!H6</f>
        <v>44512</v>
      </c>
      <c r="E12" s="5"/>
      <c r="F12" s="6" t="s">
        <v>6</v>
      </c>
      <c r="G12" s="74"/>
      <c r="H12" s="4" t="s">
        <v>9</v>
      </c>
      <c r="I12" s="5"/>
      <c r="J12" s="11">
        <f>'5th 6 Weeks'!H5</f>
        <v>44620</v>
      </c>
      <c r="K12" s="11">
        <f>'5th 6 Weeks'!H6</f>
        <v>44670</v>
      </c>
      <c r="L12" s="5"/>
      <c r="M12" s="52" t="s">
        <v>6</v>
      </c>
    </row>
    <row r="13" spans="1:13" ht="14.25">
      <c r="A13" s="53" t="str">
        <f>'2nd 6 Weeks'!F12</f>
        <v>3 - Proportional Reasoning with Ratios &amp; Rates</v>
      </c>
      <c r="B13" s="8"/>
      <c r="C13" s="8"/>
      <c r="D13" s="8"/>
      <c r="E13" s="8"/>
      <c r="F13" s="8">
        <f>'2nd 6 Weeks'!H12</f>
        <v>11</v>
      </c>
      <c r="G13" s="74"/>
      <c r="H13" s="7" t="str">
        <f>'5th 6 Weeks'!F12</f>
        <v>9 - Data Representations</v>
      </c>
      <c r="I13" s="8"/>
      <c r="J13" s="8"/>
      <c r="K13" s="8"/>
      <c r="L13" s="8"/>
      <c r="M13" s="54">
        <f>'5th 6 Weeks'!H12</f>
        <v>15</v>
      </c>
    </row>
    <row r="14" spans="1:13" ht="14.25">
      <c r="A14" s="53" t="str">
        <f>'2nd 6 Weeks'!F13</f>
        <v>4 - Graphs &amp; Two-Variable Equations</v>
      </c>
      <c r="B14" s="8"/>
      <c r="C14" s="8"/>
      <c r="D14" s="8"/>
      <c r="E14" s="8"/>
      <c r="F14" s="8">
        <f>'2nd 6 Weeks'!H13</f>
        <v>14</v>
      </c>
      <c r="G14" s="74"/>
      <c r="H14" s="7" t="str">
        <f>'5th 6 Weeks'!F13</f>
        <v>10 - Making Connections</v>
      </c>
      <c r="I14" s="8"/>
      <c r="J14" s="8"/>
      <c r="K14" s="8"/>
      <c r="L14" s="8"/>
      <c r="M14" s="54">
        <f>'5th 6 Weeks'!H13</f>
        <v>10</v>
      </c>
    </row>
    <row r="15" spans="1:17" ht="14.25">
      <c r="A15" s="53">
        <f>'2nd 6 Weeks'!F14</f>
        <v>0</v>
      </c>
      <c r="B15" s="8"/>
      <c r="C15" s="8"/>
      <c r="D15" s="8"/>
      <c r="E15" s="8"/>
      <c r="F15" s="8">
        <f>'2nd 6 Weeks'!H14</f>
        <v>0</v>
      </c>
      <c r="G15" s="74"/>
      <c r="H15" s="7">
        <f>'5th 6 Weeks'!F14</f>
        <v>0</v>
      </c>
      <c r="I15" s="8"/>
      <c r="J15" s="8"/>
      <c r="K15" s="8"/>
      <c r="L15" s="8"/>
      <c r="M15" s="54">
        <f>'5th 6 Weeks'!H14</f>
        <v>0</v>
      </c>
      <c r="Q15" s="9"/>
    </row>
    <row r="16" spans="1:17" ht="14.25">
      <c r="A16" s="53">
        <f>'2nd 6 Weeks'!F15</f>
        <v>0</v>
      </c>
      <c r="B16" s="8"/>
      <c r="C16" s="8"/>
      <c r="D16" s="8"/>
      <c r="E16" s="8"/>
      <c r="F16" s="8">
        <f>'2nd 6 Weeks'!H15</f>
        <v>0</v>
      </c>
      <c r="G16" s="74"/>
      <c r="H16" s="7">
        <f>'5th 6 Weeks'!F15</f>
        <v>0</v>
      </c>
      <c r="I16" s="8"/>
      <c r="J16" s="8"/>
      <c r="K16" s="8"/>
      <c r="L16" s="8"/>
      <c r="M16" s="54">
        <f>'5th 6 Weeks'!H15</f>
        <v>0</v>
      </c>
      <c r="Q16" s="9"/>
    </row>
    <row r="17" spans="1:17" ht="14.25">
      <c r="A17" s="53">
        <f>'2nd 6 Weeks'!F16</f>
        <v>0</v>
      </c>
      <c r="B17" s="8"/>
      <c r="C17" s="8"/>
      <c r="D17" s="8"/>
      <c r="E17" s="8"/>
      <c r="F17" s="8">
        <f>'2nd 6 Weeks'!H16</f>
        <v>0</v>
      </c>
      <c r="G17" s="74"/>
      <c r="H17" s="7">
        <f>'5th 6 Weeks'!F16</f>
        <v>0</v>
      </c>
      <c r="I17" s="8"/>
      <c r="J17" s="8"/>
      <c r="K17" s="8"/>
      <c r="L17" s="8"/>
      <c r="M17" s="54">
        <f>'5th 6 Weeks'!H16</f>
        <v>0</v>
      </c>
      <c r="Q17" s="9"/>
    </row>
    <row r="18" spans="1:13" ht="14.25">
      <c r="A18" s="53"/>
      <c r="B18" s="8"/>
      <c r="C18" s="8"/>
      <c r="D18" s="9"/>
      <c r="E18" s="9" t="s">
        <v>29</v>
      </c>
      <c r="F18" s="8">
        <f>SUM(F13:F17)</f>
        <v>25</v>
      </c>
      <c r="G18" s="74"/>
      <c r="H18" s="7"/>
      <c r="I18" s="8"/>
      <c r="J18" s="8"/>
      <c r="K18" s="10"/>
      <c r="L18" s="9" t="s">
        <v>29</v>
      </c>
      <c r="M18" s="54">
        <f>SUM(M13:M17)</f>
        <v>25</v>
      </c>
    </row>
    <row r="19" spans="1:13" ht="14.25">
      <c r="A19" s="53"/>
      <c r="B19" s="8"/>
      <c r="C19" s="8"/>
      <c r="D19" s="9"/>
      <c r="E19" s="9" t="s">
        <v>30</v>
      </c>
      <c r="F19" s="59">
        <f>'2nd 6 Weeks'!H10</f>
        <v>25</v>
      </c>
      <c r="G19" s="74"/>
      <c r="H19" s="7"/>
      <c r="I19" s="8"/>
      <c r="J19" s="8"/>
      <c r="K19" s="10"/>
      <c r="L19" s="9" t="s">
        <v>30</v>
      </c>
      <c r="M19" s="54">
        <f>'5th 6 Weeks'!H10</f>
        <v>24</v>
      </c>
    </row>
    <row r="20" spans="1:13" ht="14.25">
      <c r="A20" s="53"/>
      <c r="B20" s="8"/>
      <c r="C20" s="8"/>
      <c r="D20" s="9"/>
      <c r="E20" s="9" t="s">
        <v>2</v>
      </c>
      <c r="F20" s="59">
        <f>F19-F18</f>
        <v>0</v>
      </c>
      <c r="G20" s="74"/>
      <c r="H20" s="7"/>
      <c r="I20" s="8"/>
      <c r="J20" s="8"/>
      <c r="K20" s="10"/>
      <c r="L20" s="9" t="s">
        <v>2</v>
      </c>
      <c r="M20" s="59">
        <f>M19-M18</f>
        <v>-1</v>
      </c>
    </row>
    <row r="21" spans="1:13" ht="14.25">
      <c r="A21" s="51" t="s">
        <v>10</v>
      </c>
      <c r="B21" s="5"/>
      <c r="C21" s="11">
        <f>'3rd 6 Weeks'!H5</f>
        <v>44515</v>
      </c>
      <c r="D21" s="11">
        <f>'3rd 6 Weeks'!H6</f>
        <v>44575</v>
      </c>
      <c r="E21" s="5"/>
      <c r="F21" s="6" t="s">
        <v>6</v>
      </c>
      <c r="G21" s="74"/>
      <c r="H21" s="4" t="s">
        <v>11</v>
      </c>
      <c r="I21" s="5"/>
      <c r="J21" s="11">
        <f>'6th 6 Weeks'!H5</f>
        <v>44671</v>
      </c>
      <c r="K21" s="11">
        <f>'6th 6 Weeks'!H6</f>
        <v>44712</v>
      </c>
      <c r="L21" s="5"/>
      <c r="M21" s="52" t="s">
        <v>6</v>
      </c>
    </row>
    <row r="22" spans="1:13" ht="14.25">
      <c r="A22" s="53" t="str">
        <f>'3rd 6 Weeks'!F12</f>
        <v>5 - Similarity</v>
      </c>
      <c r="B22" s="8"/>
      <c r="C22" s="8"/>
      <c r="D22" s="8"/>
      <c r="E22" s="8"/>
      <c r="F22" s="8">
        <f>'3rd 6 Weeks'!H12</f>
        <v>12</v>
      </c>
      <c r="G22" s="74"/>
      <c r="H22" s="7" t="str">
        <f>'6th 6 Weeks'!F12</f>
        <v>11 - Essential Understandings of Algebra</v>
      </c>
      <c r="I22" s="8"/>
      <c r="J22" s="8"/>
      <c r="K22" s="8"/>
      <c r="L22" s="8"/>
      <c r="M22" s="54">
        <f>'6th 6 Weeks'!H12</f>
        <v>13</v>
      </c>
    </row>
    <row r="23" spans="1:13" ht="14.25">
      <c r="A23" s="53" t="str">
        <f>'3rd 6 Weeks'!F13</f>
        <v>6 - Probability</v>
      </c>
      <c r="B23" s="8"/>
      <c r="C23" s="8"/>
      <c r="D23" s="8"/>
      <c r="E23" s="8"/>
      <c r="F23" s="8">
        <f>'3rd 6 Weeks'!H13</f>
        <v>13</v>
      </c>
      <c r="G23" s="74"/>
      <c r="H23" s="7" t="str">
        <f>'6th 6 Weeks'!F13</f>
        <v>12 - Essential Understandings of Geometry</v>
      </c>
      <c r="I23" s="8"/>
      <c r="J23" s="8"/>
      <c r="K23" s="8"/>
      <c r="L23" s="8"/>
      <c r="M23" s="54">
        <f>'6th 6 Weeks'!H13</f>
        <v>12</v>
      </c>
    </row>
    <row r="24" spans="1:13" ht="14.25">
      <c r="A24" s="53">
        <f>'3rd 6 Weeks'!F14</f>
        <v>0</v>
      </c>
      <c r="B24" s="8"/>
      <c r="C24" s="8"/>
      <c r="D24" s="8"/>
      <c r="E24" s="8"/>
      <c r="F24" s="8">
        <f>'3rd 6 Weeks'!H14</f>
        <v>0</v>
      </c>
      <c r="G24" s="74"/>
      <c r="H24" s="7">
        <f>'6th 6 Weeks'!F14</f>
        <v>0</v>
      </c>
      <c r="I24" s="8"/>
      <c r="J24" s="8"/>
      <c r="K24" s="8"/>
      <c r="L24" s="8"/>
      <c r="M24" s="54">
        <f>'6th 6 Weeks'!H14</f>
        <v>0</v>
      </c>
    </row>
    <row r="25" spans="1:13" ht="14.25">
      <c r="A25" s="53">
        <f>'3rd 6 Weeks'!F15</f>
        <v>0</v>
      </c>
      <c r="B25" s="8"/>
      <c r="C25" s="8"/>
      <c r="D25" s="8"/>
      <c r="E25" s="8"/>
      <c r="F25" s="8">
        <f>'3rd 6 Weeks'!H15</f>
        <v>0</v>
      </c>
      <c r="G25" s="74"/>
      <c r="H25" s="7">
        <f>'6th 6 Weeks'!F15</f>
        <v>0</v>
      </c>
      <c r="I25" s="8"/>
      <c r="J25" s="8"/>
      <c r="K25" s="8"/>
      <c r="L25" s="8"/>
      <c r="M25" s="54">
        <f>'6th 6 Weeks'!H15</f>
        <v>0</v>
      </c>
    </row>
    <row r="26" spans="1:13" ht="14.25">
      <c r="A26" s="53">
        <f>'3rd 6 Weeks'!F16</f>
        <v>0</v>
      </c>
      <c r="B26" s="8"/>
      <c r="C26" s="8"/>
      <c r="D26" s="8"/>
      <c r="E26" s="8"/>
      <c r="F26" s="8">
        <f>'3rd 6 Weeks'!H16</f>
        <v>0</v>
      </c>
      <c r="G26" s="74"/>
      <c r="H26" s="7">
        <f>'6th 6 Weeks'!F16</f>
        <v>0</v>
      </c>
      <c r="I26" s="8"/>
      <c r="J26" s="8"/>
      <c r="K26" s="8"/>
      <c r="L26" s="8"/>
      <c r="M26" s="54">
        <f>'6th 6 Weeks'!H16</f>
        <v>0</v>
      </c>
    </row>
    <row r="27" spans="1:13" ht="14.25">
      <c r="A27" s="53"/>
      <c r="B27" s="8"/>
      <c r="C27" s="8"/>
      <c r="D27" s="8"/>
      <c r="E27" s="9" t="s">
        <v>29</v>
      </c>
      <c r="F27" s="8">
        <f>SUM(F22:F26)</f>
        <v>25</v>
      </c>
      <c r="G27" s="74"/>
      <c r="H27" s="7"/>
      <c r="I27" s="8"/>
      <c r="J27" s="8"/>
      <c r="K27" s="8"/>
      <c r="L27" s="9" t="s">
        <v>29</v>
      </c>
      <c r="M27" s="54">
        <f>SUM(M22:M26)</f>
        <v>25</v>
      </c>
    </row>
    <row r="28" spans="1:13" ht="14.25">
      <c r="A28" s="53"/>
      <c r="B28" s="8"/>
      <c r="C28" s="8"/>
      <c r="D28" s="8"/>
      <c r="E28" s="9" t="s">
        <v>30</v>
      </c>
      <c r="F28" s="59">
        <f>'3rd 6 Weeks'!H10</f>
        <v>30</v>
      </c>
      <c r="G28" s="74"/>
      <c r="H28" s="7"/>
      <c r="I28" s="8"/>
      <c r="J28" s="8"/>
      <c r="K28" s="8"/>
      <c r="L28" s="9" t="s">
        <v>30</v>
      </c>
      <c r="M28" s="54">
        <f>'6th 6 Weeks'!H10</f>
        <v>23</v>
      </c>
    </row>
    <row r="29" spans="1:13" ht="15" thickBot="1">
      <c r="A29" s="53"/>
      <c r="B29" s="8"/>
      <c r="C29" s="8"/>
      <c r="D29" s="9"/>
      <c r="E29" s="9" t="s">
        <v>2</v>
      </c>
      <c r="F29" s="59">
        <f>F28-F27</f>
        <v>5</v>
      </c>
      <c r="G29" s="74"/>
      <c r="H29" s="7"/>
      <c r="I29" s="8"/>
      <c r="J29" s="8"/>
      <c r="K29" s="10"/>
      <c r="L29" s="9" t="s">
        <v>2</v>
      </c>
      <c r="M29" s="59">
        <f>M28-M27</f>
        <v>-2</v>
      </c>
    </row>
    <row r="30" spans="1:16" ht="15" thickTop="1">
      <c r="A30" s="44"/>
      <c r="B30" s="60"/>
      <c r="C30" s="60"/>
      <c r="D30" s="60"/>
      <c r="E30" s="61" t="s">
        <v>31</v>
      </c>
      <c r="F30" s="60">
        <f>F9+F18+F27</f>
        <v>88</v>
      </c>
      <c r="G30" s="60"/>
      <c r="H30" s="60"/>
      <c r="I30" s="60"/>
      <c r="J30" s="60"/>
      <c r="K30" s="60"/>
      <c r="L30" s="61" t="s">
        <v>31</v>
      </c>
      <c r="M30" s="62">
        <f>M9+M18+M27</f>
        <v>75</v>
      </c>
      <c r="O30" s="9"/>
      <c r="P30" s="8"/>
    </row>
    <row r="31" spans="1:16" ht="14.25">
      <c r="A31" s="53"/>
      <c r="B31" s="8"/>
      <c r="C31" s="8"/>
      <c r="D31" s="8"/>
      <c r="E31" s="9" t="s">
        <v>32</v>
      </c>
      <c r="F31" s="8">
        <f>F10+F19+F28</f>
        <v>80</v>
      </c>
      <c r="G31" s="8"/>
      <c r="H31" s="8"/>
      <c r="I31" s="8"/>
      <c r="J31" s="8"/>
      <c r="K31" s="8"/>
      <c r="L31" s="9" t="s">
        <v>32</v>
      </c>
      <c r="M31" s="54">
        <f>M10+M19+M28</f>
        <v>70</v>
      </c>
      <c r="O31" s="9"/>
      <c r="P31" s="8"/>
    </row>
    <row r="32" spans="1:16" ht="15" thickBot="1">
      <c r="A32" s="53"/>
      <c r="B32" s="8"/>
      <c r="C32" s="8"/>
      <c r="D32" s="8"/>
      <c r="E32" s="9" t="s">
        <v>33</v>
      </c>
      <c r="F32" s="59">
        <f>F11+F20+F29</f>
        <v>-8</v>
      </c>
      <c r="G32" s="8"/>
      <c r="H32" s="8"/>
      <c r="I32" s="8"/>
      <c r="J32" s="8"/>
      <c r="K32" s="8"/>
      <c r="L32" s="9" t="s">
        <v>33</v>
      </c>
      <c r="M32" s="63">
        <f>M11+M20+M29</f>
        <v>-5</v>
      </c>
      <c r="O32" s="9"/>
      <c r="P32" s="8"/>
    </row>
    <row r="33" spans="1:13" ht="15" thickTop="1">
      <c r="A33" s="44"/>
      <c r="B33" s="60"/>
      <c r="C33" s="60"/>
      <c r="D33" s="64"/>
      <c r="E33" s="64"/>
      <c r="F33" s="64"/>
      <c r="G33" s="64"/>
      <c r="H33" s="61" t="s">
        <v>34</v>
      </c>
      <c r="I33" s="60">
        <f>F30+M30</f>
        <v>163</v>
      </c>
      <c r="J33" s="60"/>
      <c r="K33" s="60"/>
      <c r="L33" s="60"/>
      <c r="M33" s="62"/>
    </row>
    <row r="34" spans="1:13" ht="15" thickBot="1">
      <c r="A34" s="55"/>
      <c r="B34" s="56"/>
      <c r="C34" s="56"/>
      <c r="D34" s="65"/>
      <c r="E34" s="65"/>
      <c r="F34" s="65"/>
      <c r="G34" s="65"/>
      <c r="H34" s="57" t="s">
        <v>35</v>
      </c>
      <c r="I34" s="56">
        <f>SUM(F31+M31)</f>
        <v>150</v>
      </c>
      <c r="J34" s="56"/>
      <c r="K34" s="56" t="s">
        <v>36</v>
      </c>
      <c r="L34" s="56"/>
      <c r="M34" s="58">
        <f>I34-I33</f>
        <v>-13</v>
      </c>
    </row>
    <row r="35" ht="15" thickTop="1">
      <c r="F35" s="68" t="s">
        <v>37</v>
      </c>
    </row>
    <row r="36" ht="14.25">
      <c r="F36" s="69" t="s">
        <v>38</v>
      </c>
    </row>
    <row r="37" ht="14.25">
      <c r="F37" s="70"/>
    </row>
  </sheetData>
  <sheetProtection/>
  <mergeCells count="1">
    <mergeCell ref="G1:G29"/>
  </mergeCells>
  <conditionalFormatting sqref="M30:M31 A22:F28 M18:M19 H22:M28 A13:F17 H13:M17 M9:M10 A4:F8 H4:M8">
    <cfRule type="cellIs" priority="48" dxfId="49" operator="equal">
      <formula>0</formula>
    </cfRule>
  </conditionalFormatting>
  <conditionalFormatting sqref="F29 M29 F32 M32 F20 M20 F11 M11">
    <cfRule type="cellIs" priority="34" dxfId="45" operator="equal" stopIfTrue="1">
      <formula>0</formula>
    </cfRule>
    <cfRule type="cellIs" priority="35" dxfId="44" operator="lessThan" stopIfTrue="1">
      <formula>0</formula>
    </cfRule>
    <cfRule type="cellIs" priority="36" dxfId="46" operator="greaterThan" stopIfTrue="1">
      <formula>0</formula>
    </cfRule>
  </conditionalFormatting>
  <conditionalFormatting sqref="M34">
    <cfRule type="cellIs" priority="1" dxfId="45" operator="equal" stopIfTrue="1">
      <formula>0</formula>
    </cfRule>
    <cfRule type="cellIs" priority="2" dxfId="44" operator="lessThan" stopIfTrue="1">
      <formula>0</formula>
    </cfRule>
    <cfRule type="cellIs" priority="3" dxfId="46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  <headerFooter>
    <oddHeader>&amp;C&amp;"-,Bold"&amp;22Lost Time MS/ Anytown ISD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8 Education Service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spacemonkey</dc:creator>
  <cp:keywords/>
  <dc:description/>
  <cp:lastModifiedBy>Fernando Rosa</cp:lastModifiedBy>
  <cp:lastPrinted>2021-06-02T19:07:54Z</cp:lastPrinted>
  <dcterms:created xsi:type="dcterms:W3CDTF">2009-10-20T06:43:08Z</dcterms:created>
  <dcterms:modified xsi:type="dcterms:W3CDTF">2021-06-02T20:31:24Z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f32706-fe86-4b62-af2d-6e74b45d5d5a_Enabled">
    <vt:lpwstr>True</vt:lpwstr>
  </property>
  <property fmtid="{D5CDD505-2E9C-101B-9397-08002B2CF9AE}" pid="3" name="MSIP_Label_90f32706-fe86-4b62-af2d-6e74b45d5d5a_SiteId">
    <vt:lpwstr>f6a74088-4873-4402-8f71-34eeefe7d954</vt:lpwstr>
  </property>
  <property fmtid="{D5CDD505-2E9C-101B-9397-08002B2CF9AE}" pid="4" name="MSIP_Label_90f32706-fe86-4b62-af2d-6e74b45d5d5a_Owner">
    <vt:lpwstr>frosa@esc1.net</vt:lpwstr>
  </property>
  <property fmtid="{D5CDD505-2E9C-101B-9397-08002B2CF9AE}" pid="5" name="MSIP_Label_90f32706-fe86-4b62-af2d-6e74b45d5d5a_SetDate">
    <vt:lpwstr>2021-06-02T20:13:01.7213358Z</vt:lpwstr>
  </property>
  <property fmtid="{D5CDD505-2E9C-101B-9397-08002B2CF9AE}" pid="6" name="MSIP_Label_90f32706-fe86-4b62-af2d-6e74b45d5d5a_Name">
    <vt:lpwstr>General</vt:lpwstr>
  </property>
  <property fmtid="{D5CDD505-2E9C-101B-9397-08002B2CF9AE}" pid="7" name="MSIP_Label_90f32706-fe86-4b62-af2d-6e74b45d5d5a_Application">
    <vt:lpwstr>Microsoft Azure Information Protection</vt:lpwstr>
  </property>
  <property fmtid="{D5CDD505-2E9C-101B-9397-08002B2CF9AE}" pid="8" name="MSIP_Label_90f32706-fe86-4b62-af2d-6e74b45d5d5a_ActionId">
    <vt:lpwstr>40538d2e-0ca3-424e-ac9a-5b3599443b22</vt:lpwstr>
  </property>
  <property fmtid="{D5CDD505-2E9C-101B-9397-08002B2CF9AE}" pid="9" name="MSIP_Label_90f32706-fe86-4b62-af2d-6e74b45d5d5a_Extended_MSFT_Method">
    <vt:lpwstr>Automatic</vt:lpwstr>
  </property>
  <property fmtid="{D5CDD505-2E9C-101B-9397-08002B2CF9AE}" pid="10" name="Sensitivity">
    <vt:lpwstr>General</vt:lpwstr>
  </property>
</Properties>
</file>